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x 2020 - ภาษีนิติบุคคล\"/>
    </mc:Choice>
  </mc:AlternateContent>
  <xr:revisionPtr revIDLastSave="0" documentId="13_ncr:1_{7D722382-1C3F-4ABF-8EC4-97EC830B8C1C}" xr6:coauthVersionLast="45" xr6:coauthVersionMax="45" xr10:uidLastSave="{00000000-0000-0000-0000-000000000000}"/>
  <bookViews>
    <workbookView xWindow="-103" yWindow="-103" windowWidth="22149" windowHeight="11949" xr2:uid="{F08F86FD-4C2C-407C-ADFB-22DC51C86CB0}"/>
  </bookViews>
  <sheets>
    <sheet name="ตัวอย่าง" sheetId="3" r:id="rId1"/>
    <sheet name="พฤษภาคม" sheetId="1" r:id="rId2"/>
    <sheet name="Sheet2" sheetId="2" r:id="rId3"/>
  </sheets>
  <definedNames>
    <definedName name="_xlnm._FilterDatabase" localSheetId="0" hidden="1">ตัวอย่าง!$B$14:$T$20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3" l="1"/>
  <c r="H20" i="3" l="1"/>
  <c r="N20" i="3" s="1"/>
  <c r="R27" i="3"/>
  <c r="Q27" i="3"/>
  <c r="E35" i="3" s="1"/>
  <c r="P27" i="3"/>
  <c r="E34" i="3" s="1"/>
  <c r="O27" i="3"/>
  <c r="M27" i="3"/>
  <c r="E31" i="3" s="1"/>
  <c r="L27" i="3"/>
  <c r="K27" i="3"/>
  <c r="I37" i="3" s="1"/>
  <c r="J27" i="3"/>
  <c r="I36" i="3" s="1"/>
  <c r="I27" i="3"/>
  <c r="M31" i="3" s="1"/>
  <c r="M33" i="3" s="1"/>
  <c r="I35" i="3" s="1"/>
  <c r="G27" i="3"/>
  <c r="I32" i="3" s="1"/>
  <c r="F27" i="3"/>
  <c r="I31" i="3" s="1"/>
  <c r="E27" i="3"/>
  <c r="I30" i="3" s="1"/>
  <c r="T26" i="3"/>
  <c r="T25" i="3"/>
  <c r="T24" i="3"/>
  <c r="T23" i="3"/>
  <c r="T22" i="3"/>
  <c r="T21" i="3"/>
  <c r="T19" i="3"/>
  <c r="T18" i="3"/>
  <c r="T17" i="3"/>
  <c r="T16" i="3"/>
  <c r="T15" i="3"/>
  <c r="T12" i="1"/>
  <c r="T14" i="1"/>
  <c r="T15" i="1"/>
  <c r="T16" i="1"/>
  <c r="T17" i="1"/>
  <c r="F19" i="1"/>
  <c r="I23" i="1" s="1"/>
  <c r="G19" i="1"/>
  <c r="I24" i="1" s="1"/>
  <c r="H19" i="1"/>
  <c r="E22" i="1" s="1"/>
  <c r="I19" i="1"/>
  <c r="M23" i="1" s="1"/>
  <c r="M25" i="1" s="1"/>
  <c r="I27" i="1" s="1"/>
  <c r="J19" i="1"/>
  <c r="I28" i="1" s="1"/>
  <c r="K19" i="1"/>
  <c r="I29" i="1" s="1"/>
  <c r="L19" i="1"/>
  <c r="M19" i="1"/>
  <c r="E23" i="1" s="1"/>
  <c r="O19" i="1"/>
  <c r="P19" i="1"/>
  <c r="E26" i="1" s="1"/>
  <c r="Q19" i="1"/>
  <c r="E27" i="1" s="1"/>
  <c r="E19" i="1"/>
  <c r="I22" i="1" s="1"/>
  <c r="T8" i="1"/>
  <c r="T10" i="1"/>
  <c r="T11" i="1"/>
  <c r="T13" i="1"/>
  <c r="T18" i="1"/>
  <c r="T7" i="1"/>
  <c r="T9" i="1"/>
  <c r="I33" i="3" l="1"/>
  <c r="I38" i="3"/>
  <c r="I40" i="3" s="1"/>
  <c r="H27" i="3"/>
  <c r="E30" i="3" s="1"/>
  <c r="N27" i="3"/>
  <c r="I25" i="1"/>
  <c r="I30" i="1"/>
  <c r="N19" i="1"/>
  <c r="T20" i="3" l="1"/>
  <c r="I32" i="1"/>
</calcChain>
</file>

<file path=xl/sharedStrings.xml><?xml version="1.0" encoding="utf-8"?>
<sst xmlns="http://schemas.openxmlformats.org/spreadsheetml/2006/main" count="111" uniqueCount="61">
  <si>
    <t>วันที่</t>
  </si>
  <si>
    <t>รายการ</t>
  </si>
  <si>
    <t>เอกสารอ้างอิง</t>
  </si>
  <si>
    <t>ขาย</t>
  </si>
  <si>
    <t>ภาษีขาย</t>
  </si>
  <si>
    <t>รายได้</t>
  </si>
  <si>
    <t>ค่าใช้จ่าย</t>
  </si>
  <si>
    <t>ต้นทุนขาย</t>
  </si>
  <si>
    <t>ค่าใช้จ่ายขาย</t>
  </si>
  <si>
    <t>ค่าใช้จ่ายบริหาร</t>
  </si>
  <si>
    <t>ซื้อทรัพย์สิน</t>
  </si>
  <si>
    <t>ภาษีซื้อ</t>
  </si>
  <si>
    <t>รับ/จ่าย</t>
  </si>
  <si>
    <t>ภ.ง.ด.3</t>
  </si>
  <si>
    <t>ภ.ง.ด.53</t>
  </si>
  <si>
    <t>การจ่ายเงิน</t>
  </si>
  <si>
    <t>ภาษีถูกหัก</t>
  </si>
  <si>
    <t>เดือน</t>
  </si>
  <si>
    <t>บริษัท</t>
  </si>
  <si>
    <t>PV2005001</t>
  </si>
  <si>
    <t>วิธีการจ่าย</t>
  </si>
  <si>
    <t>เงินสด</t>
  </si>
  <si>
    <t>บริการ</t>
  </si>
  <si>
    <t>อื่น</t>
  </si>
  <si>
    <t>RV2005001</t>
  </si>
  <si>
    <t>PV2005002</t>
  </si>
  <si>
    <t>รายได้ค่าบริการ</t>
  </si>
  <si>
    <t>ภาษีมูลค่าเพิ่มประจำเดือน</t>
  </si>
  <si>
    <t>PV2005003</t>
  </si>
  <si>
    <t>ซื้อโทรศัพท์มาขาย</t>
  </si>
  <si>
    <t>PV2005004</t>
  </si>
  <si>
    <t>ภ.ง.ด. 3</t>
  </si>
  <si>
    <t>ภ.ง.ด. 53</t>
  </si>
  <si>
    <t>ภาษีเงินได้หัก ณ ที่จ่ายประจำเดือน</t>
  </si>
  <si>
    <t>RV2005002</t>
  </si>
  <si>
    <t>งบกำไรขาดทุน</t>
  </si>
  <si>
    <t>รายได้ขาย</t>
  </si>
  <si>
    <t>รายได้บริการ</t>
  </si>
  <si>
    <t>รายได้อื่น</t>
  </si>
  <si>
    <t>รวมรายได้</t>
  </si>
  <si>
    <t>รวมค่าใช้จ่าย</t>
  </si>
  <si>
    <t>กำไร/(ขาดทุน)</t>
  </si>
  <si>
    <t>งบต้นทุนขาย</t>
  </si>
  <si>
    <t>สินค้าคงเหลือต้นงวด</t>
  </si>
  <si>
    <r>
      <rPr>
        <b/>
        <sz val="16"/>
        <color theme="1"/>
        <rFont val="Cordia New"/>
        <family val="2"/>
      </rPr>
      <t>บวก:</t>
    </r>
    <r>
      <rPr>
        <sz val="16"/>
        <color theme="1"/>
        <rFont val="Cordia New"/>
        <family val="2"/>
      </rPr>
      <t xml:space="preserve"> ซื้อระหว่างงวด</t>
    </r>
  </si>
  <si>
    <r>
      <rPr>
        <b/>
        <sz val="16"/>
        <color theme="1"/>
        <rFont val="Cordia New"/>
        <family val="2"/>
      </rPr>
      <t>หัก:</t>
    </r>
    <r>
      <rPr>
        <sz val="16"/>
        <color theme="1"/>
        <rFont val="Cordia New"/>
        <family val="2"/>
      </rPr>
      <t xml:space="preserve"> สินค้าคงเหลือปลายงวด</t>
    </r>
  </si>
  <si>
    <t>คชจ. ขาย</t>
  </si>
  <si>
    <t>คชจ. บริหาร</t>
  </si>
  <si>
    <t>วันที่ 2 พ.ค. 2563 บริษัทได้ซื้อคอมพิวเตอร์ Notebook จำนวน 1 เครื่อง ราคา 20,000 บาท มีภาษีมูลค่าเพิ่ม 1,400 บาท  รวมเป็นเงิน 21,400 บาท จ่ายเป็นเงินสด</t>
  </si>
  <si>
    <t xml:space="preserve">วันที่ 4 พ.ค. 2563 บริษัทจ่ายค่าบริการจัดทำบัญชีให้กับ บริษัทบัญชี (นิติบุคคล) แห่งหนึ่ง 2,000 บาท ทำการหักภาษี ณ ที่จ่าย 3% และจ่ายชำระเป็นเงินสดจำนวน 1,940 บาท </t>
  </si>
  <si>
    <t>วันที่ 12 พ.ค. 2563 บริษัทจ้างนายเชี่ยวชาญ (บุคคล) มาช่วยทำการตลาดโดยจ่ายค่าบริการ 3,000 บาท บริษัททำการหักภาษี ณ ที่จ่าย 3% และจ่ายชำระเป็นเงินสดจำนวน 2,910 บาท</t>
  </si>
  <si>
    <t>วันที่ 10 พ.ค. 2563 บริษัทซื้อโทรศัพท์มือถือมาขายจำนวน 5 เครื่อง ราคาสินค้า 100,000 บาท มีภาษีมูลค่าเพิ่ม 7,000 บาท รวมเป็นเงิน 107,000 บาท จ่ายเป็นเงินสด</t>
  </si>
  <si>
    <t>วันที่ 5 พ.ค. 2563 บริษัทได้รับรายได้ค่าซ่อมโทรศัพท์มือถือ 2,000 บาท ภาษีขาย 140 บาท รวมเป็นเงิน 2,140 บาท รับชำระเป็นเงินสด</t>
  </si>
  <si>
    <t>วันที่ 15 พ.ค. 2563 บริษัทขายโทรศัพท์มือถือจำนวน 1 เครื่อง ราคา 25,000 บาท ภาษีขาย 1,750 บาท รวมเป็นเงิน 26,750 บาท รับชำระเป็นเงินสด</t>
  </si>
  <si>
    <t>วันที่ 31 พ.ค. 2563 บริษัทได้ทำการนับสินค้าคงเหลือปลายงวดพบว่ามีโทรศัพท์มือถือเหลืออยู่ 4 เครื่อง มูลค่า 80,000 บาท</t>
  </si>
  <si>
    <t>ซื้อ Notebook</t>
  </si>
  <si>
    <t>จ่ายค่าทำบัญชี</t>
  </si>
  <si>
    <t>บริษัท นักซ่อมมือถือ จำกัด</t>
  </si>
  <si>
    <t xml:space="preserve"> พฤษภาคม 2563</t>
  </si>
  <si>
    <t>จ่ายค่าบริการการตลาด</t>
  </si>
  <si>
    <t>รายได้ขายโทรศัพท์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</si>
</sst>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[Red]\-#,##0.00\ 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4"/>
      <color rgb="FF0070C0"/>
      <name val="Cordia New"/>
      <family val="2"/>
    </font>
    <font>
      <b/>
      <u/>
      <sz val="16"/>
      <color theme="1"/>
      <name val="Cordia New"/>
      <family val="2"/>
    </font>
    <font>
      <sz val="17"/>
      <color theme="1"/>
      <name val="TH SarabunPSK"/>
      <family val="2"/>
      <charset val="222"/>
    </font>
    <font>
      <sz val="17"/>
      <color theme="1"/>
      <name val="Cordia New"/>
      <family val="2"/>
      <charset val="22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Border="1"/>
    <xf numFmtId="1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0" fontId="2" fillId="0" borderId="7" xfId="1" applyNumberFormat="1" applyFont="1" applyBorder="1"/>
    <xf numFmtId="40" fontId="2" fillId="0" borderId="7" xfId="0" applyNumberFormat="1" applyFont="1" applyBorder="1"/>
    <xf numFmtId="43" fontId="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187" fontId="2" fillId="0" borderId="6" xfId="1" applyNumberFormat="1" applyFont="1" applyBorder="1"/>
    <xf numFmtId="187" fontId="2" fillId="0" borderId="7" xfId="1" applyNumberFormat="1" applyFont="1" applyBorder="1"/>
    <xf numFmtId="14" fontId="2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87" fontId="2" fillId="0" borderId="10" xfId="1" applyNumberFormat="1" applyFont="1" applyBorder="1"/>
    <xf numFmtId="40" fontId="2" fillId="0" borderId="10" xfId="0" applyNumberFormat="1" applyFont="1" applyBorder="1"/>
    <xf numFmtId="0" fontId="2" fillId="0" borderId="10" xfId="0" applyFont="1" applyBorder="1"/>
    <xf numFmtId="187" fontId="2" fillId="0" borderId="9" xfId="0" applyNumberFormat="1" applyFont="1" applyBorder="1"/>
    <xf numFmtId="187" fontId="2" fillId="0" borderId="0" xfId="0" applyNumberFormat="1" applyFont="1"/>
    <xf numFmtId="187" fontId="2" fillId="0" borderId="4" xfId="0" applyNumberFormat="1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2" fillId="6" borderId="0" xfId="1" applyFont="1" applyFill="1"/>
    <xf numFmtId="43" fontId="2" fillId="0" borderId="0" xfId="1" applyFont="1"/>
    <xf numFmtId="43" fontId="2" fillId="0" borderId="9" xfId="1" applyFont="1" applyBorder="1"/>
    <xf numFmtId="40" fontId="2" fillId="0" borderId="0" xfId="1" applyNumberFormat="1" applyFont="1"/>
    <xf numFmtId="43" fontId="2" fillId="0" borderId="4" xfId="1" applyFont="1" applyBorder="1"/>
    <xf numFmtId="0" fontId="8" fillId="0" borderId="0" xfId="0" applyFont="1"/>
    <xf numFmtId="0" fontId="9" fillId="0" borderId="0" xfId="0" applyFont="1"/>
    <xf numFmtId="17" fontId="2" fillId="0" borderId="5" xfId="0" quotePrefix="1" applyNumberFormat="1" applyFont="1" applyBorder="1"/>
    <xf numFmtId="0" fontId="2" fillId="0" borderId="11" xfId="0" applyFont="1" applyBorder="1"/>
    <xf numFmtId="0" fontId="7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Border="1" applyAlignment="1">
      <alignment horizontal="right"/>
    </xf>
    <xf numFmtId="40" fontId="2" fillId="7" borderId="0" xfId="1" applyNumberFormat="1" applyFont="1" applyFill="1" applyBorder="1"/>
    <xf numFmtId="0" fontId="2" fillId="0" borderId="15" xfId="0" applyFont="1" applyBorder="1"/>
    <xf numFmtId="40" fontId="2" fillId="0" borderId="0" xfId="1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40" fontId="2" fillId="6" borderId="9" xfId="1" applyNumberFormat="1" applyFont="1" applyFill="1" applyBorder="1"/>
    <xf numFmtId="40" fontId="2" fillId="8" borderId="0" xfId="1" applyNumberFormat="1" applyFont="1" applyFill="1"/>
    <xf numFmtId="187" fontId="2" fillId="0" borderId="0" xfId="0" applyNumberFormat="1" applyFont="1" applyBorder="1"/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0F2D-D806-4EA4-AC5E-7F887CED262E}">
  <sheetPr>
    <pageSetUpPr fitToPage="1"/>
  </sheetPr>
  <dimension ref="B1:T41"/>
  <sheetViews>
    <sheetView showGridLines="0" tabSelected="1" topLeftCell="A5" zoomScaleNormal="100" workbookViewId="0">
      <pane ySplit="10" topLeftCell="A15" activePane="bottomLeft" state="frozen"/>
      <selection activeCell="A11" sqref="A11"/>
      <selection pane="bottomLeft" activeCell="G9" sqref="G9"/>
    </sheetView>
  </sheetViews>
  <sheetFormatPr defaultRowHeight="24" x14ac:dyDescent="0.95"/>
  <cols>
    <col min="1" max="1" width="1" style="1" customWidth="1"/>
    <col min="2" max="2" width="9.28515625" style="1" customWidth="1"/>
    <col min="3" max="3" width="10.92578125" style="1" bestFit="1" customWidth="1"/>
    <col min="4" max="4" width="18.5" style="1" customWidth="1"/>
    <col min="5" max="5" width="9.140625" style="1"/>
    <col min="6" max="6" width="8.28515625" style="1" customWidth="1"/>
    <col min="7" max="7" width="4.5703125" style="1" customWidth="1"/>
    <col min="8" max="8" width="9.140625" style="1"/>
    <col min="9" max="9" width="11.140625" style="1" customWidth="1"/>
    <col min="10" max="10" width="10.92578125" style="1" bestFit="1" customWidth="1"/>
    <col min="11" max="11" width="11.5703125" style="1" customWidth="1"/>
    <col min="12" max="12" width="10.2109375" style="1" customWidth="1"/>
    <col min="13" max="13" width="10.35546875" style="1" bestFit="1" customWidth="1"/>
    <col min="14" max="14" width="10.28515625" style="1" bestFit="1" customWidth="1"/>
    <col min="15" max="15" width="9.140625" style="1"/>
    <col min="16" max="16" width="6.78515625" style="1" customWidth="1"/>
    <col min="17" max="17" width="7.35546875" style="1" customWidth="1"/>
    <col min="18" max="18" width="8.28515625" style="1" bestFit="1" customWidth="1"/>
    <col min="19" max="19" width="1.140625" style="1" customWidth="1"/>
    <col min="20" max="20" width="2.85546875" style="1" bestFit="1" customWidth="1"/>
    <col min="21" max="16384" width="9.140625" style="1"/>
  </cols>
  <sheetData>
    <row r="1" spans="2:20" ht="16.75" customHeight="1" x14ac:dyDescent="0.95"/>
    <row r="2" spans="2:20" x14ac:dyDescent="0.95">
      <c r="B2" s="2" t="s">
        <v>18</v>
      </c>
      <c r="C2" s="12" t="s">
        <v>57</v>
      </c>
      <c r="D2" s="12"/>
    </row>
    <row r="3" spans="2:20" x14ac:dyDescent="0.95">
      <c r="B3" s="2" t="s">
        <v>17</v>
      </c>
      <c r="C3" s="42" t="s">
        <v>58</v>
      </c>
      <c r="D3" s="13"/>
    </row>
    <row r="4" spans="2:20" ht="8.15" customHeight="1" x14ac:dyDescent="0.95"/>
    <row r="5" spans="2:20" ht="25.3" x14ac:dyDescent="0.95">
      <c r="B5" s="40" t="s">
        <v>48</v>
      </c>
    </row>
    <row r="6" spans="2:20" ht="25.3" x14ac:dyDescent="0.95">
      <c r="B6" s="40" t="s">
        <v>49</v>
      </c>
    </row>
    <row r="7" spans="2:20" ht="26.15" x14ac:dyDescent="1.05">
      <c r="B7" s="41" t="s">
        <v>52</v>
      </c>
    </row>
    <row r="8" spans="2:20" ht="26.15" x14ac:dyDescent="1.05">
      <c r="B8" s="41" t="s">
        <v>51</v>
      </c>
    </row>
    <row r="9" spans="2:20" ht="26.15" x14ac:dyDescent="1.05">
      <c r="B9" s="41" t="s">
        <v>50</v>
      </c>
    </row>
    <row r="10" spans="2:20" ht="26.15" x14ac:dyDescent="1.05">
      <c r="B10" s="41" t="s">
        <v>53</v>
      </c>
    </row>
    <row r="11" spans="2:20" ht="26.15" x14ac:dyDescent="1.05">
      <c r="B11" s="41" t="s">
        <v>54</v>
      </c>
    </row>
    <row r="12" spans="2:20" ht="8.15" customHeight="1" x14ac:dyDescent="0.95"/>
    <row r="13" spans="2:20" s="3" customFormat="1" ht="23.6" x14ac:dyDescent="0.9">
      <c r="B13" s="59" t="s">
        <v>0</v>
      </c>
      <c r="C13" s="59" t="s">
        <v>2</v>
      </c>
      <c r="D13" s="59" t="s">
        <v>1</v>
      </c>
      <c r="E13" s="60" t="s">
        <v>5</v>
      </c>
      <c r="F13" s="61"/>
      <c r="G13" s="61"/>
      <c r="H13" s="62"/>
      <c r="I13" s="63" t="s">
        <v>6</v>
      </c>
      <c r="J13" s="64"/>
      <c r="K13" s="64"/>
      <c r="L13" s="64"/>
      <c r="M13" s="65"/>
      <c r="N13" s="58" t="s">
        <v>15</v>
      </c>
      <c r="O13" s="58"/>
      <c r="P13" s="58"/>
      <c r="Q13" s="58"/>
      <c r="R13" s="58"/>
    </row>
    <row r="14" spans="2:20" s="4" customFormat="1" ht="23.6" x14ac:dyDescent="0.9">
      <c r="B14" s="59"/>
      <c r="C14" s="59"/>
      <c r="D14" s="59"/>
      <c r="E14" s="5" t="s">
        <v>3</v>
      </c>
      <c r="F14" s="5" t="s">
        <v>22</v>
      </c>
      <c r="G14" s="5" t="s">
        <v>23</v>
      </c>
      <c r="H14" s="5" t="s">
        <v>4</v>
      </c>
      <c r="I14" s="6" t="s">
        <v>7</v>
      </c>
      <c r="J14" s="6" t="s">
        <v>46</v>
      </c>
      <c r="K14" s="6" t="s">
        <v>47</v>
      </c>
      <c r="L14" s="6" t="s">
        <v>10</v>
      </c>
      <c r="M14" s="6" t="s">
        <v>11</v>
      </c>
      <c r="N14" s="7" t="s">
        <v>12</v>
      </c>
      <c r="O14" s="7" t="s">
        <v>16</v>
      </c>
      <c r="P14" s="7" t="s">
        <v>13</v>
      </c>
      <c r="Q14" s="7" t="s">
        <v>14</v>
      </c>
      <c r="R14" s="7" t="s">
        <v>20</v>
      </c>
    </row>
    <row r="15" spans="2:20" x14ac:dyDescent="0.95">
      <c r="B15" s="15">
        <v>242279</v>
      </c>
      <c r="C15" s="17" t="s">
        <v>19</v>
      </c>
      <c r="D15" s="8" t="s">
        <v>55</v>
      </c>
      <c r="E15" s="22"/>
      <c r="F15" s="22"/>
      <c r="G15" s="22"/>
      <c r="H15" s="22"/>
      <c r="I15" s="22"/>
      <c r="J15" s="22"/>
      <c r="K15" s="22"/>
      <c r="L15" s="22">
        <v>-20000</v>
      </c>
      <c r="M15" s="22">
        <v>-1400</v>
      </c>
      <c r="N15" s="18">
        <v>-21400</v>
      </c>
      <c r="O15" s="18"/>
      <c r="P15" s="18"/>
      <c r="Q15" s="18"/>
      <c r="R15" s="20" t="s">
        <v>21</v>
      </c>
      <c r="T15" s="25" t="str">
        <f>IF((E15+F15+G15+H15+I15+J15+K15+L15+M15)=(N15+O15+P15+Q15),"OK","DIFF")</f>
        <v>OK</v>
      </c>
    </row>
    <row r="16" spans="2:20" x14ac:dyDescent="0.95">
      <c r="B16" s="24">
        <v>242281</v>
      </c>
      <c r="C16" s="17" t="s">
        <v>25</v>
      </c>
      <c r="D16" s="9" t="s">
        <v>56</v>
      </c>
      <c r="E16" s="23"/>
      <c r="F16" s="23"/>
      <c r="G16" s="23"/>
      <c r="H16" s="23"/>
      <c r="I16" s="23"/>
      <c r="J16" s="23"/>
      <c r="K16" s="23">
        <v>-2000</v>
      </c>
      <c r="L16" s="23"/>
      <c r="M16" s="23"/>
      <c r="N16" s="18">
        <v>-1940</v>
      </c>
      <c r="O16" s="18"/>
      <c r="P16" s="18"/>
      <c r="Q16" s="18">
        <v>-60</v>
      </c>
      <c r="R16" s="20" t="s">
        <v>21</v>
      </c>
      <c r="T16" s="25" t="str">
        <f t="shared" ref="T16:T26" si="0">IF((E16+F16+G16+H16+I16+J16+K16+L16+M16)=(N16+O16+P16+Q16),"OK","DIFF")</f>
        <v>OK</v>
      </c>
    </row>
    <row r="17" spans="2:20" x14ac:dyDescent="0.95">
      <c r="B17" s="24">
        <v>242282</v>
      </c>
      <c r="C17" s="16" t="s">
        <v>24</v>
      </c>
      <c r="D17" s="9" t="s">
        <v>26</v>
      </c>
      <c r="E17" s="23"/>
      <c r="F17" s="23">
        <v>2000</v>
      </c>
      <c r="G17" s="23"/>
      <c r="H17" s="23">
        <v>140</v>
      </c>
      <c r="I17" s="23"/>
      <c r="J17" s="23"/>
      <c r="K17" s="23"/>
      <c r="L17" s="23"/>
      <c r="M17" s="23"/>
      <c r="N17" s="18">
        <f>2140-O17</f>
        <v>2080</v>
      </c>
      <c r="O17" s="18">
        <v>60</v>
      </c>
      <c r="P17" s="18"/>
      <c r="Q17" s="18"/>
      <c r="R17" s="21" t="s">
        <v>21</v>
      </c>
      <c r="T17" s="25" t="str">
        <f t="shared" si="0"/>
        <v>OK</v>
      </c>
    </row>
    <row r="18" spans="2:20" x14ac:dyDescent="0.95">
      <c r="B18" s="24">
        <v>242287</v>
      </c>
      <c r="C18" s="17" t="s">
        <v>28</v>
      </c>
      <c r="D18" s="9" t="s">
        <v>29</v>
      </c>
      <c r="E18" s="23"/>
      <c r="F18" s="23"/>
      <c r="G18" s="23"/>
      <c r="H18" s="23"/>
      <c r="I18" s="23">
        <v>-100000</v>
      </c>
      <c r="J18" s="23"/>
      <c r="K18" s="23"/>
      <c r="L18" s="23"/>
      <c r="M18" s="23">
        <v>-7000</v>
      </c>
      <c r="N18" s="18">
        <v>-107000</v>
      </c>
      <c r="O18" s="18"/>
      <c r="P18" s="18"/>
      <c r="Q18" s="18"/>
      <c r="R18" s="21" t="s">
        <v>21</v>
      </c>
      <c r="T18" s="25" t="str">
        <f t="shared" si="0"/>
        <v>OK</v>
      </c>
    </row>
    <row r="19" spans="2:20" x14ac:dyDescent="0.95">
      <c r="B19" s="24">
        <v>242289</v>
      </c>
      <c r="C19" s="17" t="s">
        <v>30</v>
      </c>
      <c r="D19" s="9" t="s">
        <v>59</v>
      </c>
      <c r="E19" s="23"/>
      <c r="F19" s="23"/>
      <c r="G19" s="23"/>
      <c r="H19" s="23"/>
      <c r="I19" s="23"/>
      <c r="J19" s="23">
        <v>-3000</v>
      </c>
      <c r="K19" s="23"/>
      <c r="L19" s="23"/>
      <c r="M19" s="23"/>
      <c r="N19" s="18">
        <v>-2910</v>
      </c>
      <c r="O19" s="18"/>
      <c r="P19" s="18">
        <v>-90</v>
      </c>
      <c r="Q19" s="18"/>
      <c r="R19" s="21" t="s">
        <v>21</v>
      </c>
      <c r="T19" s="25" t="str">
        <f t="shared" si="0"/>
        <v>OK</v>
      </c>
    </row>
    <row r="20" spans="2:20" x14ac:dyDescent="0.95">
      <c r="B20" s="24">
        <v>242292</v>
      </c>
      <c r="C20" s="16" t="s">
        <v>34</v>
      </c>
      <c r="D20" s="9" t="s">
        <v>60</v>
      </c>
      <c r="E20" s="23">
        <v>25000</v>
      </c>
      <c r="F20" s="23"/>
      <c r="G20" s="23"/>
      <c r="H20" s="23">
        <f>E20*7%</f>
        <v>1750.0000000000002</v>
      </c>
      <c r="I20" s="23"/>
      <c r="J20" s="23"/>
      <c r="K20" s="23"/>
      <c r="L20" s="23"/>
      <c r="M20" s="23"/>
      <c r="N20" s="18">
        <f>E20+H20</f>
        <v>26750</v>
      </c>
      <c r="O20" s="18"/>
      <c r="P20" s="18"/>
      <c r="Q20" s="18"/>
      <c r="R20" s="21" t="s">
        <v>21</v>
      </c>
      <c r="T20" s="25" t="str">
        <f t="shared" si="0"/>
        <v>OK</v>
      </c>
    </row>
    <row r="21" spans="2:20" x14ac:dyDescent="0.95">
      <c r="B21" s="16"/>
      <c r="C21" s="9"/>
      <c r="D21" s="9"/>
      <c r="E21" s="23"/>
      <c r="F21" s="23"/>
      <c r="G21" s="23"/>
      <c r="H21" s="23"/>
      <c r="I21" s="23"/>
      <c r="J21" s="23"/>
      <c r="K21" s="23"/>
      <c r="L21" s="23"/>
      <c r="M21" s="23"/>
      <c r="N21" s="18"/>
      <c r="O21" s="18"/>
      <c r="P21" s="18"/>
      <c r="Q21" s="18"/>
      <c r="R21" s="9"/>
      <c r="T21" s="25" t="str">
        <f t="shared" si="0"/>
        <v>OK</v>
      </c>
    </row>
    <row r="22" spans="2:20" x14ac:dyDescent="0.95">
      <c r="B22" s="16"/>
      <c r="C22" s="9"/>
      <c r="D22" s="9"/>
      <c r="E22" s="23"/>
      <c r="F22" s="23"/>
      <c r="G22" s="23"/>
      <c r="H22" s="23"/>
      <c r="I22" s="23"/>
      <c r="J22" s="23"/>
      <c r="K22" s="23"/>
      <c r="L22" s="23"/>
      <c r="M22" s="23"/>
      <c r="N22" s="18"/>
      <c r="O22" s="18"/>
      <c r="P22" s="18"/>
      <c r="Q22" s="18"/>
      <c r="R22" s="9"/>
      <c r="T22" s="25" t="str">
        <f t="shared" si="0"/>
        <v>OK</v>
      </c>
    </row>
    <row r="23" spans="2:20" x14ac:dyDescent="0.95">
      <c r="B23" s="16"/>
      <c r="C23" s="9"/>
      <c r="D23" s="9"/>
      <c r="E23" s="23"/>
      <c r="F23" s="23"/>
      <c r="G23" s="23"/>
      <c r="H23" s="23"/>
      <c r="I23" s="23"/>
      <c r="J23" s="23"/>
      <c r="K23" s="23"/>
      <c r="L23" s="23"/>
      <c r="M23" s="23"/>
      <c r="N23" s="18"/>
      <c r="O23" s="18"/>
      <c r="P23" s="18"/>
      <c r="Q23" s="18"/>
      <c r="R23" s="9"/>
      <c r="T23" s="25" t="str">
        <f t="shared" si="0"/>
        <v>OK</v>
      </c>
    </row>
    <row r="24" spans="2:20" x14ac:dyDescent="0.95">
      <c r="B24" s="16"/>
      <c r="C24" s="9"/>
      <c r="D24" s="9"/>
      <c r="E24" s="23"/>
      <c r="F24" s="23"/>
      <c r="G24" s="23"/>
      <c r="H24" s="23"/>
      <c r="I24" s="23"/>
      <c r="J24" s="23"/>
      <c r="K24" s="23"/>
      <c r="L24" s="23"/>
      <c r="M24" s="23"/>
      <c r="N24" s="18"/>
      <c r="O24" s="18"/>
      <c r="P24" s="18"/>
      <c r="Q24" s="18"/>
      <c r="R24" s="9"/>
      <c r="T24" s="25" t="str">
        <f t="shared" si="0"/>
        <v>OK</v>
      </c>
    </row>
    <row r="25" spans="2:20" x14ac:dyDescent="0.95">
      <c r="B25" s="16"/>
      <c r="C25" s="9"/>
      <c r="D25" s="9"/>
      <c r="E25" s="23"/>
      <c r="F25" s="23"/>
      <c r="G25" s="23"/>
      <c r="H25" s="23"/>
      <c r="I25" s="23"/>
      <c r="J25" s="23"/>
      <c r="K25" s="23"/>
      <c r="L25" s="23"/>
      <c r="M25" s="23"/>
      <c r="N25" s="19"/>
      <c r="O25" s="9"/>
      <c r="P25" s="9"/>
      <c r="Q25" s="9"/>
      <c r="R25" s="9"/>
      <c r="T25" s="25" t="str">
        <f t="shared" si="0"/>
        <v>OK</v>
      </c>
    </row>
    <row r="26" spans="2:20" x14ac:dyDescent="0.95">
      <c r="B26" s="9"/>
      <c r="C26" s="9"/>
      <c r="D26" s="9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8"/>
      <c r="P26" s="28"/>
      <c r="Q26" s="28"/>
      <c r="R26" s="28"/>
      <c r="T26" s="25" t="str">
        <f t="shared" si="0"/>
        <v>OK</v>
      </c>
    </row>
    <row r="27" spans="2:20" ht="24.45" thickBot="1" x14ac:dyDescent="1">
      <c r="E27" s="29">
        <f>SUM(E15:E26)</f>
        <v>25000</v>
      </c>
      <c r="F27" s="29">
        <f t="shared" ref="F27:R27" si="1">SUM(F15:F26)</f>
        <v>2000</v>
      </c>
      <c r="G27" s="29">
        <f t="shared" si="1"/>
        <v>0</v>
      </c>
      <c r="H27" s="29">
        <f t="shared" si="1"/>
        <v>1890.0000000000002</v>
      </c>
      <c r="I27" s="29">
        <f t="shared" si="1"/>
        <v>-100000</v>
      </c>
      <c r="J27" s="29">
        <f t="shared" si="1"/>
        <v>-3000</v>
      </c>
      <c r="K27" s="29">
        <f t="shared" si="1"/>
        <v>-2000</v>
      </c>
      <c r="L27" s="29">
        <f t="shared" si="1"/>
        <v>-20000</v>
      </c>
      <c r="M27" s="29">
        <f t="shared" si="1"/>
        <v>-8400</v>
      </c>
      <c r="N27" s="29">
        <f t="shared" si="1"/>
        <v>-104420</v>
      </c>
      <c r="O27" s="29">
        <f t="shared" si="1"/>
        <v>60</v>
      </c>
      <c r="P27" s="29">
        <f t="shared" si="1"/>
        <v>-90</v>
      </c>
      <c r="Q27" s="29">
        <f t="shared" si="1"/>
        <v>-60</v>
      </c>
      <c r="R27" s="29">
        <f t="shared" si="1"/>
        <v>0</v>
      </c>
    </row>
    <row r="28" spans="2:20" ht="24.9" thickTop="1" thickBot="1" x14ac:dyDescent="1"/>
    <row r="29" spans="2:20" x14ac:dyDescent="0.95">
      <c r="D29" s="32" t="s">
        <v>27</v>
      </c>
      <c r="H29" s="33" t="s">
        <v>35</v>
      </c>
      <c r="K29" s="43"/>
      <c r="L29" s="44" t="s">
        <v>42</v>
      </c>
      <c r="M29" s="45"/>
      <c r="N29" s="46"/>
    </row>
    <row r="30" spans="2:20" x14ac:dyDescent="0.95">
      <c r="D30" s="11" t="s">
        <v>4</v>
      </c>
      <c r="E30" s="30">
        <f>H27</f>
        <v>1890.0000000000002</v>
      </c>
      <c r="H30" s="11" t="s">
        <v>36</v>
      </c>
      <c r="I30" s="30">
        <f>E27</f>
        <v>25000</v>
      </c>
      <c r="K30" s="47"/>
      <c r="L30" s="48" t="s">
        <v>43</v>
      </c>
      <c r="M30" s="49">
        <v>0</v>
      </c>
      <c r="N30" s="50"/>
    </row>
    <row r="31" spans="2:20" x14ac:dyDescent="0.95">
      <c r="D31" s="11" t="s">
        <v>11</v>
      </c>
      <c r="E31" s="30">
        <f>-M27</f>
        <v>8400</v>
      </c>
      <c r="H31" s="11" t="s">
        <v>37</v>
      </c>
      <c r="I31" s="30">
        <f>F27</f>
        <v>2000</v>
      </c>
      <c r="K31" s="47"/>
      <c r="L31" s="48" t="s">
        <v>44</v>
      </c>
      <c r="M31" s="51">
        <f>-I27</f>
        <v>100000</v>
      </c>
      <c r="N31" s="50"/>
    </row>
    <row r="32" spans="2:20" x14ac:dyDescent="0.95">
      <c r="D32" s="11"/>
      <c r="E32" s="30"/>
      <c r="H32" s="11" t="s">
        <v>38</v>
      </c>
      <c r="I32" s="30">
        <f>G27</f>
        <v>0</v>
      </c>
      <c r="K32" s="47"/>
      <c r="L32" s="48" t="s">
        <v>45</v>
      </c>
      <c r="M32" s="49">
        <v>-80000</v>
      </c>
      <c r="N32" s="50"/>
    </row>
    <row r="33" spans="4:14" ht="24.45" thickBot="1" x14ac:dyDescent="1">
      <c r="D33" s="32" t="s">
        <v>33</v>
      </c>
      <c r="H33" s="11" t="s">
        <v>39</v>
      </c>
      <c r="I33" s="31">
        <f>SUM(I30:I32)</f>
        <v>27000</v>
      </c>
      <c r="K33" s="47"/>
      <c r="L33" s="14"/>
      <c r="M33" s="55">
        <f>SUM(M30:M32)</f>
        <v>20000</v>
      </c>
      <c r="N33" s="50"/>
    </row>
    <row r="34" spans="4:14" ht="24.9" thickTop="1" thickBot="1" x14ac:dyDescent="1">
      <c r="D34" s="11" t="s">
        <v>31</v>
      </c>
      <c r="E34" s="30">
        <f>-P27</f>
        <v>90</v>
      </c>
      <c r="K34" s="52"/>
      <c r="L34" s="53"/>
      <c r="M34" s="53"/>
      <c r="N34" s="54"/>
    </row>
    <row r="35" spans="4:14" x14ac:dyDescent="0.95">
      <c r="D35" s="11" t="s">
        <v>32</v>
      </c>
      <c r="E35" s="30">
        <f>-Q27</f>
        <v>60</v>
      </c>
      <c r="H35" s="11" t="s">
        <v>7</v>
      </c>
      <c r="I35" s="35">
        <f>M33</f>
        <v>20000</v>
      </c>
    </row>
    <row r="36" spans="4:14" x14ac:dyDescent="0.95">
      <c r="H36" s="11" t="s">
        <v>8</v>
      </c>
      <c r="I36" s="36">
        <f>-J27</f>
        <v>3000</v>
      </c>
    </row>
    <row r="37" spans="4:14" x14ac:dyDescent="0.95">
      <c r="H37" s="11" t="s">
        <v>9</v>
      </c>
      <c r="I37" s="36">
        <f>-K27</f>
        <v>2000</v>
      </c>
    </row>
    <row r="38" spans="4:14" x14ac:dyDescent="0.95">
      <c r="H38" s="11" t="s">
        <v>40</v>
      </c>
      <c r="I38" s="39">
        <f>SUM(I35:I37)</f>
        <v>25000</v>
      </c>
    </row>
    <row r="39" spans="4:14" x14ac:dyDescent="0.95">
      <c r="I39" s="36"/>
    </row>
    <row r="40" spans="4:14" ht="24.45" thickBot="1" x14ac:dyDescent="1">
      <c r="H40" s="11" t="s">
        <v>41</v>
      </c>
      <c r="I40" s="37">
        <f>I33-I38</f>
        <v>2000</v>
      </c>
    </row>
    <row r="41" spans="4:14" ht="24.45" thickTop="1" x14ac:dyDescent="0.95"/>
  </sheetData>
  <mergeCells count="6">
    <mergeCell ref="N13:R13"/>
    <mergeCell ref="B13:B14"/>
    <mergeCell ref="C13:C14"/>
    <mergeCell ref="D13:D14"/>
    <mergeCell ref="E13:H13"/>
    <mergeCell ref="I13:M13"/>
  </mergeCells>
  <pageMargins left="0.31496062992125984" right="0.31496062992125984" top="0.74803149606299213" bottom="0.74803149606299213" header="0.31496062992125984" footer="0.31496062992125984"/>
  <pageSetup paperSize="9" scale="77" fitToHeight="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5795E-B61F-4FE5-9408-E02F47DCAB08}">
  <sheetPr>
    <pageSetUpPr fitToPage="1"/>
  </sheetPr>
  <dimension ref="B1:T33"/>
  <sheetViews>
    <sheetView showGridLines="0" zoomScaleNormal="100" workbookViewId="0">
      <selection activeCell="D9" sqref="D9"/>
    </sheetView>
  </sheetViews>
  <sheetFormatPr defaultRowHeight="24" x14ac:dyDescent="0.95"/>
  <cols>
    <col min="1" max="1" width="1" style="1" customWidth="1"/>
    <col min="2" max="2" width="9.28515625" style="1" customWidth="1"/>
    <col min="3" max="3" width="10.92578125" style="1" bestFit="1" customWidth="1"/>
    <col min="4" max="4" width="18.5" style="1" customWidth="1"/>
    <col min="5" max="5" width="9.140625" style="1"/>
    <col min="6" max="6" width="8.28515625" style="1" customWidth="1"/>
    <col min="7" max="7" width="4.5703125" style="1" customWidth="1"/>
    <col min="8" max="8" width="9.140625" style="1"/>
    <col min="9" max="9" width="11.140625" style="1" customWidth="1"/>
    <col min="10" max="10" width="10.92578125" style="1" bestFit="1" customWidth="1"/>
    <col min="11" max="11" width="10.35546875" style="1" customWidth="1"/>
    <col min="12" max="12" width="10.2109375" style="1" customWidth="1"/>
    <col min="13" max="13" width="10.35546875" style="1" bestFit="1" customWidth="1"/>
    <col min="14" max="14" width="10.28515625" style="1" bestFit="1" customWidth="1"/>
    <col min="15" max="15" width="9.140625" style="1"/>
    <col min="16" max="16" width="6.78515625" style="1" customWidth="1"/>
    <col min="17" max="17" width="7.35546875" style="1" customWidth="1"/>
    <col min="18" max="18" width="8.28515625" style="1" bestFit="1" customWidth="1"/>
    <col min="19" max="19" width="1.140625" style="1" customWidth="1"/>
    <col min="20" max="20" width="2.85546875" style="1" bestFit="1" customWidth="1"/>
    <col min="21" max="16384" width="9.140625" style="1"/>
  </cols>
  <sheetData>
    <row r="1" spans="2:20" ht="16.75" customHeight="1" x14ac:dyDescent="0.95"/>
    <row r="2" spans="2:20" x14ac:dyDescent="0.95">
      <c r="B2" s="2" t="s">
        <v>18</v>
      </c>
      <c r="C2" s="12"/>
      <c r="D2" s="12"/>
    </row>
    <row r="3" spans="2:20" x14ac:dyDescent="0.95">
      <c r="B3" s="2" t="s">
        <v>17</v>
      </c>
      <c r="C3" s="12"/>
      <c r="D3" s="13"/>
    </row>
    <row r="4" spans="2:20" ht="8.15" customHeight="1" x14ac:dyDescent="0.95"/>
    <row r="5" spans="2:20" s="3" customFormat="1" ht="23.6" x14ac:dyDescent="0.9">
      <c r="B5" s="59" t="s">
        <v>0</v>
      </c>
      <c r="C5" s="59" t="s">
        <v>2</v>
      </c>
      <c r="D5" s="59" t="s">
        <v>1</v>
      </c>
      <c r="E5" s="60" t="s">
        <v>5</v>
      </c>
      <c r="F5" s="61"/>
      <c r="G5" s="61"/>
      <c r="H5" s="62"/>
      <c r="I5" s="63" t="s">
        <v>6</v>
      </c>
      <c r="J5" s="64"/>
      <c r="K5" s="64"/>
      <c r="L5" s="64"/>
      <c r="M5" s="65"/>
      <c r="N5" s="58" t="s">
        <v>15</v>
      </c>
      <c r="O5" s="58"/>
      <c r="P5" s="58"/>
      <c r="Q5" s="58"/>
      <c r="R5" s="58"/>
    </row>
    <row r="6" spans="2:20" s="4" customFormat="1" ht="23.6" x14ac:dyDescent="0.9">
      <c r="B6" s="59"/>
      <c r="C6" s="59"/>
      <c r="D6" s="59"/>
      <c r="E6" s="5" t="s">
        <v>3</v>
      </c>
      <c r="F6" s="5" t="s">
        <v>22</v>
      </c>
      <c r="G6" s="5" t="s">
        <v>23</v>
      </c>
      <c r="H6" s="5" t="s">
        <v>4</v>
      </c>
      <c r="I6" s="6" t="s">
        <v>7</v>
      </c>
      <c r="J6" s="6" t="s">
        <v>46</v>
      </c>
      <c r="K6" s="6" t="s">
        <v>47</v>
      </c>
      <c r="L6" s="6" t="s">
        <v>10</v>
      </c>
      <c r="M6" s="6" t="s">
        <v>11</v>
      </c>
      <c r="N6" s="7" t="s">
        <v>12</v>
      </c>
      <c r="O6" s="7" t="s">
        <v>16</v>
      </c>
      <c r="P6" s="7" t="s">
        <v>13</v>
      </c>
      <c r="Q6" s="7" t="s">
        <v>14</v>
      </c>
      <c r="R6" s="7" t="s">
        <v>20</v>
      </c>
    </row>
    <row r="7" spans="2:20" x14ac:dyDescent="0.95">
      <c r="B7" s="15"/>
      <c r="C7" s="17"/>
      <c r="D7" s="8"/>
      <c r="E7" s="22"/>
      <c r="F7" s="22"/>
      <c r="G7" s="22"/>
      <c r="H7" s="22"/>
      <c r="I7" s="22"/>
      <c r="J7" s="22"/>
      <c r="K7" s="22"/>
      <c r="L7" s="22"/>
      <c r="M7" s="22"/>
      <c r="N7" s="18"/>
      <c r="O7" s="18"/>
      <c r="P7" s="18"/>
      <c r="Q7" s="18"/>
      <c r="R7" s="20"/>
      <c r="T7" s="25" t="str">
        <f>IF((E7+F7+G7+H7+I7+J7+K7+L7+M7)=(N7+O7+P7+Q7),"OK","DIFF")</f>
        <v>OK</v>
      </c>
    </row>
    <row r="8" spans="2:20" x14ac:dyDescent="0.95">
      <c r="B8" s="24"/>
      <c r="C8" s="16"/>
      <c r="D8" s="9"/>
      <c r="E8" s="23"/>
      <c r="F8" s="23"/>
      <c r="G8" s="23"/>
      <c r="H8" s="23"/>
      <c r="I8" s="23"/>
      <c r="J8" s="23"/>
      <c r="K8" s="23"/>
      <c r="L8" s="23"/>
      <c r="M8" s="23"/>
      <c r="N8" s="18"/>
      <c r="O8" s="18"/>
      <c r="P8" s="18"/>
      <c r="Q8" s="18"/>
      <c r="R8" s="21"/>
      <c r="T8" s="25" t="str">
        <f t="shared" ref="T8:T18" si="0">IF((E8+F8+G8+H8+I8+J8+K8+L8+M8)=(N8+O8+P8+Q8),"OK","DIFF")</f>
        <v>OK</v>
      </c>
    </row>
    <row r="9" spans="2:20" x14ac:dyDescent="0.95">
      <c r="B9" s="24"/>
      <c r="C9" s="16"/>
      <c r="D9" s="9"/>
      <c r="E9" s="23"/>
      <c r="F9" s="23"/>
      <c r="G9" s="23"/>
      <c r="H9" s="23"/>
      <c r="I9" s="23"/>
      <c r="J9" s="23"/>
      <c r="K9" s="23"/>
      <c r="L9" s="23"/>
      <c r="M9" s="23"/>
      <c r="N9" s="18"/>
      <c r="O9" s="18"/>
      <c r="P9" s="18"/>
      <c r="Q9" s="18"/>
      <c r="R9" s="21"/>
      <c r="T9" s="25" t="str">
        <f t="shared" si="0"/>
        <v>OK</v>
      </c>
    </row>
    <row r="10" spans="2:20" x14ac:dyDescent="0.95">
      <c r="B10" s="24"/>
      <c r="C10" s="16"/>
      <c r="D10" s="9"/>
      <c r="E10" s="23"/>
      <c r="F10" s="23"/>
      <c r="G10" s="23"/>
      <c r="H10" s="23"/>
      <c r="I10" s="23"/>
      <c r="J10" s="23"/>
      <c r="K10" s="23"/>
      <c r="L10" s="23"/>
      <c r="M10" s="23"/>
      <c r="N10" s="18"/>
      <c r="O10" s="18"/>
      <c r="P10" s="18"/>
      <c r="Q10" s="18"/>
      <c r="R10" s="21"/>
      <c r="T10" s="25" t="str">
        <f t="shared" si="0"/>
        <v>OK</v>
      </c>
    </row>
    <row r="11" spans="2:20" x14ac:dyDescent="0.95">
      <c r="B11" s="24"/>
      <c r="C11" s="16"/>
      <c r="D11" s="9"/>
      <c r="E11" s="23"/>
      <c r="F11" s="23"/>
      <c r="G11" s="23"/>
      <c r="H11" s="23"/>
      <c r="I11" s="23"/>
      <c r="J11" s="23"/>
      <c r="K11" s="23"/>
      <c r="L11" s="23"/>
      <c r="M11" s="23"/>
      <c r="N11" s="18"/>
      <c r="O11" s="18"/>
      <c r="P11" s="18"/>
      <c r="Q11" s="18"/>
      <c r="R11" s="21"/>
      <c r="T11" s="25" t="str">
        <f t="shared" si="0"/>
        <v>OK</v>
      </c>
    </row>
    <row r="12" spans="2:20" x14ac:dyDescent="0.95">
      <c r="B12" s="24"/>
      <c r="C12" s="16"/>
      <c r="D12" s="9"/>
      <c r="E12" s="23"/>
      <c r="F12" s="23"/>
      <c r="G12" s="23"/>
      <c r="H12" s="23"/>
      <c r="I12" s="23"/>
      <c r="J12" s="23"/>
      <c r="K12" s="23"/>
      <c r="L12" s="23"/>
      <c r="M12" s="23"/>
      <c r="N12" s="18"/>
      <c r="O12" s="18"/>
      <c r="P12" s="18"/>
      <c r="Q12" s="18"/>
      <c r="R12" s="21"/>
      <c r="T12" s="25" t="str">
        <f t="shared" si="0"/>
        <v>OK</v>
      </c>
    </row>
    <row r="13" spans="2:20" x14ac:dyDescent="0.95">
      <c r="B13" s="16"/>
      <c r="C13" s="9"/>
      <c r="D13" s="9"/>
      <c r="E13" s="23"/>
      <c r="F13" s="23"/>
      <c r="G13" s="23"/>
      <c r="H13" s="23"/>
      <c r="I13" s="23"/>
      <c r="J13" s="23"/>
      <c r="K13" s="23"/>
      <c r="L13" s="23"/>
      <c r="M13" s="23"/>
      <c r="N13" s="18"/>
      <c r="O13" s="18"/>
      <c r="P13" s="18"/>
      <c r="Q13" s="18"/>
      <c r="R13" s="9"/>
      <c r="T13" s="25" t="str">
        <f t="shared" si="0"/>
        <v>OK</v>
      </c>
    </row>
    <row r="14" spans="2:20" x14ac:dyDescent="0.95">
      <c r="B14" s="16"/>
      <c r="C14" s="9"/>
      <c r="D14" s="9"/>
      <c r="E14" s="23"/>
      <c r="F14" s="23"/>
      <c r="G14" s="23"/>
      <c r="H14" s="23"/>
      <c r="I14" s="23"/>
      <c r="J14" s="23"/>
      <c r="K14" s="23"/>
      <c r="L14" s="23"/>
      <c r="M14" s="23"/>
      <c r="N14" s="18"/>
      <c r="O14" s="18"/>
      <c r="P14" s="18"/>
      <c r="Q14" s="18"/>
      <c r="R14" s="9"/>
      <c r="T14" s="25" t="str">
        <f t="shared" si="0"/>
        <v>OK</v>
      </c>
    </row>
    <row r="15" spans="2:20" x14ac:dyDescent="0.95">
      <c r="B15" s="16"/>
      <c r="C15" s="9"/>
      <c r="D15" s="9"/>
      <c r="E15" s="23"/>
      <c r="F15" s="23"/>
      <c r="G15" s="23"/>
      <c r="H15" s="23"/>
      <c r="I15" s="23"/>
      <c r="J15" s="23"/>
      <c r="K15" s="23"/>
      <c r="L15" s="23"/>
      <c r="M15" s="23"/>
      <c r="N15" s="18"/>
      <c r="O15" s="18"/>
      <c r="P15" s="18"/>
      <c r="Q15" s="18"/>
      <c r="R15" s="9"/>
      <c r="T15" s="25" t="str">
        <f t="shared" si="0"/>
        <v>OK</v>
      </c>
    </row>
    <row r="16" spans="2:20" x14ac:dyDescent="0.95">
      <c r="B16" s="16"/>
      <c r="C16" s="9"/>
      <c r="D16" s="9"/>
      <c r="E16" s="23"/>
      <c r="F16" s="23"/>
      <c r="G16" s="23"/>
      <c r="H16" s="23"/>
      <c r="I16" s="23"/>
      <c r="J16" s="23"/>
      <c r="K16" s="23"/>
      <c r="L16" s="23"/>
      <c r="M16" s="23"/>
      <c r="N16" s="18"/>
      <c r="O16" s="18"/>
      <c r="P16" s="18"/>
      <c r="Q16" s="18"/>
      <c r="R16" s="9"/>
      <c r="T16" s="25" t="str">
        <f t="shared" si="0"/>
        <v>OK</v>
      </c>
    </row>
    <row r="17" spans="2:20" x14ac:dyDescent="0.95">
      <c r="B17" s="16"/>
      <c r="C17" s="9"/>
      <c r="D17" s="9"/>
      <c r="E17" s="23"/>
      <c r="F17" s="23"/>
      <c r="G17" s="23"/>
      <c r="H17" s="23"/>
      <c r="I17" s="23"/>
      <c r="J17" s="23"/>
      <c r="K17" s="23"/>
      <c r="L17" s="23"/>
      <c r="M17" s="23"/>
      <c r="N17" s="19"/>
      <c r="O17" s="9"/>
      <c r="P17" s="9"/>
      <c r="Q17" s="9"/>
      <c r="R17" s="9"/>
      <c r="T17" s="25" t="str">
        <f t="shared" si="0"/>
        <v>OK</v>
      </c>
    </row>
    <row r="18" spans="2:20" x14ac:dyDescent="0.95">
      <c r="B18" s="9"/>
      <c r="C18" s="9"/>
      <c r="D18" s="9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8"/>
      <c r="P18" s="28"/>
      <c r="Q18" s="28"/>
      <c r="R18" s="10"/>
      <c r="T18" s="25" t="str">
        <f t="shared" si="0"/>
        <v>OK</v>
      </c>
    </row>
    <row r="19" spans="2:20" ht="24.45" thickBot="1" x14ac:dyDescent="1">
      <c r="E19" s="29">
        <f>SUM(E7:E18)</f>
        <v>0</v>
      </c>
      <c r="F19" s="29">
        <f t="shared" ref="F19:Q19" si="1">SUM(F7:F18)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57"/>
    </row>
    <row r="20" spans="2:20" ht="24.45" thickTop="1" x14ac:dyDescent="0.95"/>
    <row r="21" spans="2:20" x14ac:dyDescent="0.95">
      <c r="D21" s="32" t="s">
        <v>27</v>
      </c>
      <c r="H21" s="33" t="s">
        <v>35</v>
      </c>
      <c r="L21" s="34" t="s">
        <v>42</v>
      </c>
    </row>
    <row r="22" spans="2:20" x14ac:dyDescent="0.95">
      <c r="D22" s="11" t="s">
        <v>4</v>
      </c>
      <c r="E22" s="30">
        <f>H19</f>
        <v>0</v>
      </c>
      <c r="H22" s="11" t="s">
        <v>36</v>
      </c>
      <c r="I22" s="30">
        <f>E19</f>
        <v>0</v>
      </c>
      <c r="L22" s="11" t="s">
        <v>43</v>
      </c>
      <c r="M22" s="56">
        <v>0</v>
      </c>
    </row>
    <row r="23" spans="2:20" x14ac:dyDescent="0.95">
      <c r="D23" s="11" t="s">
        <v>11</v>
      </c>
      <c r="E23" s="30">
        <f>-M19</f>
        <v>0</v>
      </c>
      <c r="H23" s="11" t="s">
        <v>37</v>
      </c>
      <c r="I23" s="30">
        <f>F19</f>
        <v>0</v>
      </c>
      <c r="L23" s="11" t="s">
        <v>44</v>
      </c>
      <c r="M23" s="38">
        <f>-I19</f>
        <v>0</v>
      </c>
    </row>
    <row r="24" spans="2:20" x14ac:dyDescent="0.95">
      <c r="D24" s="11"/>
      <c r="E24" s="30"/>
      <c r="H24" s="11" t="s">
        <v>38</v>
      </c>
      <c r="I24" s="30">
        <f>G19</f>
        <v>0</v>
      </c>
      <c r="L24" s="11" t="s">
        <v>45</v>
      </c>
      <c r="M24" s="56"/>
    </row>
    <row r="25" spans="2:20" ht="24.45" thickBot="1" x14ac:dyDescent="1">
      <c r="D25" s="32" t="s">
        <v>33</v>
      </c>
      <c r="H25" s="11" t="s">
        <v>39</v>
      </c>
      <c r="I25" s="31">
        <f>SUM(I22:I24)</f>
        <v>0</v>
      </c>
      <c r="M25" s="55">
        <f>SUM(M22:M24)</f>
        <v>0</v>
      </c>
    </row>
    <row r="26" spans="2:20" ht="24.45" thickTop="1" x14ac:dyDescent="0.95">
      <c r="D26" s="11" t="s">
        <v>31</v>
      </c>
      <c r="E26" s="30">
        <f>-P19</f>
        <v>0</v>
      </c>
    </row>
    <row r="27" spans="2:20" x14ac:dyDescent="0.95">
      <c r="D27" s="11" t="s">
        <v>32</v>
      </c>
      <c r="E27" s="30">
        <f>-Q19</f>
        <v>0</v>
      </c>
      <c r="H27" s="11" t="s">
        <v>7</v>
      </c>
      <c r="I27" s="35">
        <f>M25</f>
        <v>0</v>
      </c>
    </row>
    <row r="28" spans="2:20" x14ac:dyDescent="0.95">
      <c r="H28" s="11" t="s">
        <v>8</v>
      </c>
      <c r="I28" s="36">
        <f>-J19</f>
        <v>0</v>
      </c>
    </row>
    <row r="29" spans="2:20" x14ac:dyDescent="0.95">
      <c r="H29" s="11" t="s">
        <v>9</v>
      </c>
      <c r="I29" s="36">
        <f>-K19</f>
        <v>0</v>
      </c>
    </row>
    <row r="30" spans="2:20" x14ac:dyDescent="0.95">
      <c r="H30" s="11" t="s">
        <v>40</v>
      </c>
      <c r="I30" s="39">
        <f>SUM(I27:I29)</f>
        <v>0</v>
      </c>
    </row>
    <row r="31" spans="2:20" x14ac:dyDescent="0.95">
      <c r="I31" s="36"/>
    </row>
    <row r="32" spans="2:20" ht="24.45" thickBot="1" x14ac:dyDescent="1">
      <c r="H32" s="11" t="s">
        <v>41</v>
      </c>
      <c r="I32" s="37">
        <f>I25-I30</f>
        <v>0</v>
      </c>
    </row>
    <row r="33" ht="24.45" thickTop="1" x14ac:dyDescent="0.95"/>
  </sheetData>
  <mergeCells count="6">
    <mergeCell ref="N5:R5"/>
    <mergeCell ref="E5:H5"/>
    <mergeCell ref="I5:M5"/>
    <mergeCell ref="B5:B6"/>
    <mergeCell ref="C5:C6"/>
    <mergeCell ref="D5:D6"/>
  </mergeCells>
  <pageMargins left="0.31496062992125984" right="0.31496062992125984" top="0.74803149606299213" bottom="0.74803149606299213" header="0.31496062992125984" footer="0.31496062992125984"/>
  <pageSetup paperSize="9" scale="78" fitToHeight="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7B83-5CBC-465C-90FB-E90DA6203FF2}">
  <dimension ref="A1"/>
  <sheetViews>
    <sheetView workbookViewId="0"/>
  </sheetViews>
  <sheetFormatPr defaultRowHeight="13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ตัวอย่าง</vt:lpstr>
      <vt:lpstr>พฤษภาคม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2020-05-10T15:13:33Z</cp:lastPrinted>
  <dcterms:created xsi:type="dcterms:W3CDTF">2020-05-10T14:28:04Z</dcterms:created>
  <dcterms:modified xsi:type="dcterms:W3CDTF">2020-11-07T00:54:35Z</dcterms:modified>
</cp:coreProperties>
</file>